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<sst xmlns="http://schemas.openxmlformats.org/spreadsheetml/2006/main" count="349" uniqueCount="118">
  <si>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</si>
  <si>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</si>
  <si>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</si>
  <si>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</si>
  <si>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</si>
  <si>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</si>
  <si>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</si>
  <si>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</si>
  <si>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</si>
  <si>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</si>
  <si>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</si>
  <si>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</si>
  <si>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</si>
  <si>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</si>
  <si>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06</t>
  </si>
  <si>
    <t>Другие общегосударственные вопросы</t>
  </si>
  <si>
    <t>Учреждения по обеспечению хозяйственного обслуживания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</si>
  <si>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</si>
  <si>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</si>
  <si>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Национальная оборона</t>
  </si>
  <si>
    <t>02</t>
  </si>
  <si>
    <t>Мобилизационная и вневойсковая подготовка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</si>
  <si>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</si>
  <si>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Национальная безопасность и правоохранительная  деятельность</t>
  </si>
  <si>
    <r>
      <t>З</t>
    </r>
    <r>
      <rPr>
        <sz val="12"/>
        <color indexed="8"/>
        <rFont val="Times New Roman"/>
        <family val="1"/>
      </rPr>
      <t>ащита населения и территории от чрезвычайных ситуаций природного и техногенного характера , гражданская оборона</t>
    </r>
  </si>
  <si>
    <t>09</t>
  </si>
  <si>
    <r>
      <t>Мероприятия по предупреждению и ликвидации последствий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чрезвычайных ситуаций и стихийных бедствий</t>
    </r>
  </si>
  <si>
    <r>
      <t>Предупреждение и ликвидация последствий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чрезвычайных ситуаций и стихийных бедствий природного и техногенного характера</t>
    </r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</si>
  <si>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</si>
  <si>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Обеспечение пожарной безопасности</t>
  </si>
  <si>
    <t>Учреждения в сфере гражданской защиты и пожарной</t>
  </si>
  <si>
    <t>202 0000</t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</si>
  <si>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</si>
  <si>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</si>
  <si>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</si>
  <si>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</si>
  <si>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</si>
  <si>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</si>
  <si>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</si>
  <si>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</si>
  <si>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</si>
  <si>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</si>
  <si>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</si>
  <si>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</si>
  <si>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</si>
  <si>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</si>
  <si>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</si>
  <si>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</si>
  <si>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</si>
  <si>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</si>
  <si>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 xml:space="preserve">от                            г. №   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</si>
  <si>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</si>
  <si>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правонарушениях,предусмотренных Кодексом Ульяновской области об административных правонарушениях</t>
  </si>
  <si>
    <t>Еделевское сельское поселение</t>
  </si>
  <si>
    <t>13</t>
  </si>
  <si>
    <t>244</t>
  </si>
  <si>
    <t>851</t>
  </si>
  <si>
    <t>Уплатат налога на имущество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</si>
  <si>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</si>
  <si>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11 0 00 10010</t>
  </si>
  <si>
    <t>11 0 00 10020</t>
  </si>
  <si>
    <t>11 0 00 00000</t>
  </si>
  <si>
    <t>11 0 00 10220</t>
  </si>
  <si>
    <t>11 0 00 10030</t>
  </si>
  <si>
    <t>11 0 00 10050</t>
  </si>
  <si>
    <t>11 0 00 10140</t>
  </si>
  <si>
    <t>96 0 00 81010</t>
  </si>
  <si>
    <t>96 0 00 81030</t>
  </si>
  <si>
    <t>96 0 00 81050</t>
  </si>
  <si>
    <t>Социальная политика</t>
  </si>
  <si>
    <t>10</t>
  </si>
  <si>
    <t>Доплата к пенсиям муниципальных служащих</t>
  </si>
  <si>
    <t>Иные пенсии, социальные доплаты к пенсиям</t>
  </si>
  <si>
    <t>11 0 00 10180</t>
  </si>
  <si>
    <t>312</t>
  </si>
  <si>
    <t>11 0 00 71020</t>
  </si>
  <si>
    <t>11 0  00 51180</t>
  </si>
  <si>
    <t>11 0 00  51180</t>
  </si>
  <si>
    <t>Дорожное хозяйство (дорожные фонды)</t>
  </si>
  <si>
    <t xml:space="preserve">Фонд оплаты труда государственных (муниципальных) органов </t>
  </si>
  <si>
    <t>Мероприятия в рамках непрограмных направлений деятельности</t>
  </si>
  <si>
    <t>Обеспечение деятельности муниципальных органов Кузоватовского района</t>
  </si>
  <si>
    <t>Реализация  государственной политики в области приватизации и управления государственной и муниципальной собственностью</t>
  </si>
  <si>
    <t xml:space="preserve">Фонд оплаты труда казенных учреждений </t>
  </si>
  <si>
    <t>Содержание автомобильных дорог общего пользования</t>
  </si>
  <si>
    <t>Пенсионное обеспечение</t>
  </si>
  <si>
    <t>Национальная экономика</t>
  </si>
  <si>
    <t>Муниципальная программа "Развитие благоустройства территорий населенных пунктов муниципального образования Еделевское сельское поселение на 2016-2020 годы"</t>
  </si>
  <si>
    <t>96 0 00 00000</t>
  </si>
  <si>
    <t>Оценка недвижимости, признание прав и регулирование отношений по муниципальной собственности</t>
  </si>
  <si>
    <t>- межбюджетных трансфертов на исполнение переданных полномочий по учету граждан нуждающихся в улучшении жилищных условий</t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</si>
  <si>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созданию условий для массового отдыха жителей поселения</t>
    </r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</si>
  <si>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организации сбора и вывоза бытовых отходов и мусора</t>
    </r>
  </si>
  <si>
    <t>-  межбюджетных  трансфертов на исполнение переданных полномочий по организации ритуальных услуг и содержание мест захоронения</t>
  </si>
  <si>
    <t>-  межбюджетных трансфертов на исполнение переданных полномочий на осуществление мероприятий по обеспечению безопасности</t>
  </si>
  <si>
    <t>-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</si>
  <si>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Иные межбюджетные трансферты на исполнение переданных полномочий в соответствии с заключенными соглашениями</t>
  </si>
  <si>
    <t>в том числе за счет: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</si>
  <si>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</si>
  <si>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</si>
  <si>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</si>
  <si>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</si>
  <si>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классификации расходов бюджетов Российской Федерации на 2018 год</t>
  </si>
  <si>
    <t>853</t>
  </si>
  <si>
    <t>Водное хозяйство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</si>
  <si>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</si>
  <si>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 0 00 S0420</t>
  </si>
  <si>
    <t xml:space="preserve">Обеспечение проведения выборов и референдумов </t>
  </si>
  <si>
    <t>07</t>
  </si>
  <si>
    <t>11 0 00 10040</t>
  </si>
  <si>
    <t>Уплата иных платежей</t>
  </si>
  <si>
    <t>96 0 00 80030</t>
  </si>
  <si>
    <t>Обеспечение проведения выборов и референдумов на территории муниципального образования Еделевское сельское поселение</t>
  </si>
  <si>
    <t>11 0 00 S0050</t>
  </si>
  <si>
    <t xml:space="preserve">Еделевское сельское поселение Кузоватовского района Ульяновской области по разделам , подразделам ,целевым статьям и  группам видов расходов </t>
  </si>
  <si>
    <t>Благоустройство родников в Ульяновской области, используемых населением в качестве источников питьевого водоснабжения</t>
  </si>
  <si>
    <t>к  проекту решения  Совета депутатов</t>
  </si>
  <si>
    <t xml:space="preserve">Уплата  прочих налогов, сборов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</si>
</sst>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top" wrapText="1"/>
    </xf>
    <xf numFmtId="0" fontId="39" fillId="34" borderId="10" xfId="0" applyFont="1" applyFill="1" applyBorder="1" applyAlignment="1">
      <alignment horizontal="left" vertical="top" wrapText="1"/>
    </xf>
    <xf numFmtId="49" fontId="39" fillId="34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right" vertical="top" wrapText="1"/>
    </xf>
    <xf numFmtId="0" fontId="41" fillId="34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top" wrapText="1"/>
    </xf>
    <xf numFmtId="49" fontId="39" fillId="33" borderId="12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right" vertical="top" wrapText="1"/>
    </xf>
    <xf numFmtId="0" fontId="2" fillId="0" borderId="13" xfId="33" applyFont="1" applyBorder="1" applyAlignment="1">
      <alignment vertical="top" wrapText="1"/>
      <protection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vertical="top" wrapText="1"/>
    </xf>
    <xf numFmtId="0" fontId="41" fillId="35" borderId="10" xfId="0" applyFont="1" applyFill="1" applyBorder="1" applyAlignment="1">
      <alignment vertical="top" wrapText="1"/>
    </xf>
    <xf numFmtId="0" fontId="44" fillId="35" borderId="11" xfId="0" applyFont="1" applyFill="1" applyBorder="1" applyAlignment="1">
      <alignment vertical="top" wrapText="1"/>
    </xf>
    <xf numFmtId="0" fontId="2" fillId="0" borderId="10" xfId="33" applyFont="1" applyBorder="1" applyAlignment="1">
      <alignment vertical="top" wrapText="1"/>
      <protection/>
    </xf>
    <xf numFmtId="49" fontId="6" fillId="0" borderId="10" xfId="33" applyNumberFormat="1" applyFont="1" applyBorder="1" applyAlignment="1">
      <alignment vertical="top" wrapText="1"/>
      <protection/>
    </xf>
    <xf numFmtId="49" fontId="6" fillId="0" borderId="10" xfId="33" applyNumberFormat="1" applyFont="1" applyBorder="1" applyAlignment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2" fillId="0" borderId="14" xfId="33" applyFont="1" applyBorder="1" applyAlignment="1">
      <alignment vertical="top" wrapText="1"/>
      <protection/>
    </xf>
    <xf numFmtId="0" fontId="39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3"/>
  <sheetViews>
    <sheetView tabSelected="1" zoomScalePageLayoutView="0" workbookViewId="0" topLeftCell="A74">
      <selection activeCell="E71" sqref="E71"/>
    </sheetView>
  </sheetViews>
  <sheetFormatPr defaultColWidth="9.140625" defaultRowHeight="15"/>
  <cols>
    <col min="1" max="1" width="55.00390625" style="7" customWidth="1"/>
    <col min="2" max="2" width="5.7109375" style="7" customWidth="1"/>
    <col min="3" max="3" width="6.00390625" style="7" customWidth="1"/>
    <col min="4" max="4" width="14.57421875" style="7" customWidth="1"/>
    <col min="5" max="5" width="7.421875" style="7" customWidth="1"/>
    <col min="6" max="6" width="17.28125" style="7" customWidth="1"/>
    <col min="7" max="16384" width="9.140625" style="7" customWidth="1"/>
  </cols>
  <sheetData>
    <row r="1" ht="15.75">
      <c r="D1" s="7" t="s">
        <v>46</v>
      </c>
    </row>
    <row r="2" ht="15.75">
      <c r="D2" s="7" t="s">
        <v>116</v>
      </c>
    </row>
    <row r="3" ht="15.75">
      <c r="D3" s="7" t="s">
        <v>45</v>
      </c>
    </row>
    <row r="4" ht="15.75">
      <c r="D4" s="7" t="s">
        <v>53</v>
      </c>
    </row>
    <row r="5" ht="15.75">
      <c r="D5" s="7" t="s">
        <v>47</v>
      </c>
    </row>
    <row r="6" ht="15.75">
      <c r="D6" s="7" t="s">
        <v>48</v>
      </c>
    </row>
    <row r="7" ht="15.75">
      <c r="D7" s="7" t="s">
        <v>50</v>
      </c>
    </row>
    <row r="9" spans="1:6" ht="15.75">
      <c r="A9" s="42" t="s">
        <v>49</v>
      </c>
      <c r="B9" s="42"/>
      <c r="C9" s="42"/>
      <c r="D9" s="42"/>
      <c r="E9" s="42"/>
      <c r="F9" s="42"/>
    </row>
    <row r="10" spans="1:6" ht="15.75">
      <c r="A10" s="42" t="s">
        <v>114</v>
      </c>
      <c r="B10" s="42"/>
      <c r="C10" s="42"/>
      <c r="D10" s="42"/>
      <c r="E10" s="42"/>
      <c r="F10" s="42"/>
    </row>
    <row r="11" spans="1:6" ht="15.75">
      <c r="A11" s="42" t="s">
        <v>102</v>
      </c>
      <c r="B11" s="42"/>
      <c r="C11" s="42"/>
      <c r="D11" s="42"/>
      <c r="E11" s="42"/>
      <c r="F11" s="42"/>
    </row>
    <row r="12" spans="1:6" ht="15.75">
      <c r="A12" s="8"/>
      <c r="B12" s="8"/>
      <c r="C12" s="8"/>
      <c r="D12" s="8"/>
      <c r="E12" s="8"/>
      <c r="F12" s="8"/>
    </row>
    <row r="13" spans="5:6" ht="15.75">
      <c r="E13" s="41" t="s">
        <v>44</v>
      </c>
      <c r="F13" s="41"/>
    </row>
    <row r="14" spans="1:6" ht="15.7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1" t="s">
        <v>43</v>
      </c>
    </row>
    <row r="15" spans="1:6" ht="15.75">
      <c r="A15" s="3">
        <v>1</v>
      </c>
      <c r="B15" s="2">
        <v>3</v>
      </c>
      <c r="C15" s="2">
        <v>4</v>
      </c>
      <c r="D15" s="2">
        <v>5</v>
      </c>
      <c r="E15" s="2">
        <v>6</v>
      </c>
      <c r="F15" s="3">
        <v>7</v>
      </c>
    </row>
    <row r="16" spans="1:6" ht="15.75">
      <c r="A16" s="4" t="s">
        <v>5</v>
      </c>
      <c r="B16" s="5" t="s">
        <v>6</v>
      </c>
      <c r="C16" s="5"/>
      <c r="D16" s="2"/>
      <c r="E16" s="2"/>
      <c r="F16" s="6">
        <f>SUM(F17+F21+F49+F52+F56)</f>
        <v>2592.324</v>
      </c>
    </row>
    <row r="17" spans="1:6" ht="48.75" customHeight="1">
      <c r="A17" s="11" t="s">
        <v>7</v>
      </c>
      <c r="B17" s="9" t="s">
        <v>6</v>
      </c>
      <c r="C17" s="9" t="s">
        <v>8</v>
      </c>
      <c r="D17" s="9"/>
      <c r="E17" s="9"/>
      <c r="F17" s="10">
        <f>F20</f>
        <v>7</v>
      </c>
    </row>
    <row r="18" spans="1:6" ht="32.25" customHeight="1">
      <c r="A18" s="11" t="s">
        <v>80</v>
      </c>
      <c r="B18" s="9" t="s">
        <v>6</v>
      </c>
      <c r="C18" s="9" t="s">
        <v>11</v>
      </c>
      <c r="D18" s="9" t="s">
        <v>61</v>
      </c>
      <c r="E18" s="9"/>
      <c r="F18" s="10">
        <f>F20</f>
        <v>7</v>
      </c>
    </row>
    <row r="19" spans="1:6" ht="32.25" customHeight="1">
      <c r="A19" s="30" t="s">
        <v>96</v>
      </c>
      <c r="B19" s="9" t="s">
        <v>6</v>
      </c>
      <c r="C19" s="9" t="s">
        <v>8</v>
      </c>
      <c r="D19" s="9" t="s">
        <v>62</v>
      </c>
      <c r="E19" s="9"/>
      <c r="F19" s="10">
        <f>F20</f>
        <v>7</v>
      </c>
    </row>
    <row r="20" spans="1:6" ht="15.75">
      <c r="A20" s="11" t="s">
        <v>9</v>
      </c>
      <c r="B20" s="9" t="s">
        <v>6</v>
      </c>
      <c r="C20" s="9" t="s">
        <v>8</v>
      </c>
      <c r="D20" s="9" t="s">
        <v>62</v>
      </c>
      <c r="E20" s="9">
        <v>540</v>
      </c>
      <c r="F20" s="10">
        <v>7</v>
      </c>
    </row>
    <row r="21" spans="1:6" ht="63">
      <c r="A21" s="11" t="s">
        <v>10</v>
      </c>
      <c r="B21" s="9" t="s">
        <v>6</v>
      </c>
      <c r="C21" s="9" t="s">
        <v>11</v>
      </c>
      <c r="D21" s="9"/>
      <c r="E21" s="9"/>
      <c r="F21" s="10">
        <f>SUM(F22+F46)</f>
        <v>1328</v>
      </c>
    </row>
    <row r="22" spans="1:6" ht="31.5">
      <c r="A22" s="11" t="s">
        <v>80</v>
      </c>
      <c r="B22" s="9" t="s">
        <v>6</v>
      </c>
      <c r="C22" s="9" t="s">
        <v>11</v>
      </c>
      <c r="D22" s="9" t="s">
        <v>61</v>
      </c>
      <c r="E22" s="9"/>
      <c r="F22" s="25">
        <f>SUM(F23+F33+F47)</f>
        <v>1328</v>
      </c>
    </row>
    <row r="23" spans="1:6" ht="47.25">
      <c r="A23" s="11" t="s">
        <v>12</v>
      </c>
      <c r="B23" s="9" t="s">
        <v>6</v>
      </c>
      <c r="C23" s="9" t="s">
        <v>11</v>
      </c>
      <c r="D23" s="9" t="s">
        <v>59</v>
      </c>
      <c r="E23" s="9"/>
      <c r="F23" s="10">
        <f>SUM(F24+F25)</f>
        <v>485.9</v>
      </c>
    </row>
    <row r="24" spans="1:6" ht="31.5">
      <c r="A24" s="11" t="s">
        <v>79</v>
      </c>
      <c r="B24" s="9" t="s">
        <v>6</v>
      </c>
      <c r="C24" s="9" t="s">
        <v>11</v>
      </c>
      <c r="D24" s="9" t="s">
        <v>59</v>
      </c>
      <c r="E24" s="9">
        <v>121</v>
      </c>
      <c r="F24" s="10">
        <v>373.2</v>
      </c>
    </row>
    <row r="25" spans="1:6" ht="63">
      <c r="A25" s="11" t="s">
        <v>99</v>
      </c>
      <c r="B25" s="9" t="s">
        <v>6</v>
      </c>
      <c r="C25" s="9" t="s">
        <v>11</v>
      </c>
      <c r="D25" s="9" t="s">
        <v>59</v>
      </c>
      <c r="E25" s="9" t="s">
        <v>98</v>
      </c>
      <c r="F25" s="10">
        <v>112.7</v>
      </c>
    </row>
    <row r="26" spans="1:6" ht="15.75" hidden="1">
      <c r="A26" s="27"/>
      <c r="B26" s="9"/>
      <c r="C26" s="9"/>
      <c r="D26" s="9"/>
      <c r="E26" s="9"/>
      <c r="F26" s="10"/>
    </row>
    <row r="27" spans="1:6" ht="15.75" hidden="1">
      <c r="A27" s="27"/>
      <c r="B27" s="9"/>
      <c r="C27" s="9"/>
      <c r="D27" s="9"/>
      <c r="E27" s="9"/>
      <c r="F27" s="10"/>
    </row>
    <row r="28" spans="1:6" ht="15.75" hidden="1">
      <c r="A28" s="27"/>
      <c r="B28" s="9"/>
      <c r="C28" s="9"/>
      <c r="D28" s="9"/>
      <c r="E28" s="9"/>
      <c r="F28" s="10"/>
    </row>
    <row r="29" spans="1:6" ht="15.75" hidden="1">
      <c r="A29" s="11"/>
      <c r="B29" s="9"/>
      <c r="C29" s="9"/>
      <c r="D29" s="9"/>
      <c r="E29" s="9"/>
      <c r="F29" s="10"/>
    </row>
    <row r="30" spans="1:6" ht="15.75" hidden="1">
      <c r="A30" s="11"/>
      <c r="B30" s="9"/>
      <c r="C30" s="9"/>
      <c r="D30" s="9"/>
      <c r="E30" s="9"/>
      <c r="F30" s="10"/>
    </row>
    <row r="31" spans="1:6" ht="15.75" hidden="1">
      <c r="A31" s="11"/>
      <c r="B31" s="9"/>
      <c r="C31" s="9"/>
      <c r="D31" s="9"/>
      <c r="E31" s="9"/>
      <c r="F31" s="10"/>
    </row>
    <row r="32" spans="1:6" ht="15.75" hidden="1">
      <c r="A32" s="11"/>
      <c r="B32" s="9"/>
      <c r="C32" s="9"/>
      <c r="D32" s="9"/>
      <c r="E32" s="9"/>
      <c r="F32" s="10"/>
    </row>
    <row r="33" spans="1:6" ht="31.5">
      <c r="A33" s="11" t="s">
        <v>81</v>
      </c>
      <c r="B33" s="9" t="s">
        <v>6</v>
      </c>
      <c r="C33" s="9" t="s">
        <v>11</v>
      </c>
      <c r="D33" s="9" t="s">
        <v>60</v>
      </c>
      <c r="E33" s="9"/>
      <c r="F33" s="10">
        <f>SUM(F41+F42)</f>
        <v>836.1</v>
      </c>
    </row>
    <row r="34" spans="1:6" ht="15.75">
      <c r="A34" s="11" t="s">
        <v>97</v>
      </c>
      <c r="B34" s="28"/>
      <c r="C34" s="9"/>
      <c r="D34" s="9"/>
      <c r="E34" s="9"/>
      <c r="F34" s="10"/>
    </row>
    <row r="35" spans="1:6" ht="47.25">
      <c r="A35" s="33" t="s">
        <v>90</v>
      </c>
      <c r="B35" s="28"/>
      <c r="C35" s="9"/>
      <c r="D35" s="9"/>
      <c r="E35" s="9"/>
      <c r="F35" s="29">
        <v>2</v>
      </c>
    </row>
    <row r="36" spans="1:6" ht="47.25">
      <c r="A36" s="34" t="s">
        <v>91</v>
      </c>
      <c r="B36" s="28"/>
      <c r="C36" s="9"/>
      <c r="D36" s="9"/>
      <c r="E36" s="9"/>
      <c r="F36" s="29">
        <v>2</v>
      </c>
    </row>
    <row r="37" spans="1:6" ht="47.25">
      <c r="A37" s="34" t="s">
        <v>92</v>
      </c>
      <c r="B37" s="28"/>
      <c r="C37" s="9"/>
      <c r="D37" s="9"/>
      <c r="E37" s="9"/>
      <c r="F37" s="29">
        <v>2</v>
      </c>
    </row>
    <row r="38" spans="1:6" ht="47.25">
      <c r="A38" s="33" t="s">
        <v>93</v>
      </c>
      <c r="B38" s="28"/>
      <c r="C38" s="9"/>
      <c r="D38" s="9"/>
      <c r="E38" s="9"/>
      <c r="F38" s="29">
        <v>2</v>
      </c>
    </row>
    <row r="39" spans="1:6" ht="47.25">
      <c r="A39" s="35" t="s">
        <v>94</v>
      </c>
      <c r="B39" s="28"/>
      <c r="C39" s="9"/>
      <c r="D39" s="9"/>
      <c r="E39" s="9"/>
      <c r="F39" s="29">
        <v>2</v>
      </c>
    </row>
    <row r="40" spans="1:6" ht="63">
      <c r="A40" s="33" t="s">
        <v>95</v>
      </c>
      <c r="B40" s="28"/>
      <c r="C40" s="9"/>
      <c r="D40" s="9"/>
      <c r="E40" s="9"/>
      <c r="F40" s="29">
        <v>9.9</v>
      </c>
    </row>
    <row r="41" spans="1:6" ht="31.5">
      <c r="A41" s="27" t="s">
        <v>79</v>
      </c>
      <c r="B41" s="9" t="s">
        <v>6</v>
      </c>
      <c r="C41" s="9" t="s">
        <v>11</v>
      </c>
      <c r="D41" s="9" t="s">
        <v>60</v>
      </c>
      <c r="E41" s="9">
        <v>121</v>
      </c>
      <c r="F41" s="10">
        <v>642.2</v>
      </c>
    </row>
    <row r="42" spans="1:6" ht="63">
      <c r="A42" s="11" t="s">
        <v>99</v>
      </c>
      <c r="B42" s="9" t="s">
        <v>6</v>
      </c>
      <c r="C42" s="9" t="s">
        <v>11</v>
      </c>
      <c r="D42" s="9" t="s">
        <v>60</v>
      </c>
      <c r="E42" s="9" t="s">
        <v>98</v>
      </c>
      <c r="F42" s="10">
        <v>193.9</v>
      </c>
    </row>
    <row r="43" spans="1:6" ht="49.5" customHeight="1" hidden="1">
      <c r="A43" s="11"/>
      <c r="B43" s="9"/>
      <c r="C43" s="9"/>
      <c r="D43" s="9"/>
      <c r="E43" s="9"/>
      <c r="F43" s="10"/>
    </row>
    <row r="44" spans="1:6" ht="33.75" customHeight="1" hidden="1">
      <c r="A44" s="11"/>
      <c r="B44" s="9"/>
      <c r="C44" s="9"/>
      <c r="D44" s="9"/>
      <c r="E44" s="9"/>
      <c r="F44" s="10"/>
    </row>
    <row r="45" spans="1:6" ht="33.75" customHeight="1" hidden="1">
      <c r="A45" s="11"/>
      <c r="B45" s="9"/>
      <c r="C45" s="9"/>
      <c r="D45" s="9"/>
      <c r="E45" s="9"/>
      <c r="F45" s="10"/>
    </row>
    <row r="46" spans="1:6" ht="15.75" hidden="1">
      <c r="A46" s="22" t="s">
        <v>13</v>
      </c>
      <c r="B46" s="23" t="s">
        <v>6</v>
      </c>
      <c r="C46" s="23" t="s">
        <v>11</v>
      </c>
      <c r="D46" s="23" t="s">
        <v>62</v>
      </c>
      <c r="E46" s="9"/>
      <c r="F46" s="10"/>
    </row>
    <row r="47" spans="1:6" ht="51" customHeight="1">
      <c r="A47" s="30" t="s">
        <v>96</v>
      </c>
      <c r="B47" s="21" t="s">
        <v>6</v>
      </c>
      <c r="C47" s="21" t="s">
        <v>11</v>
      </c>
      <c r="D47" s="21" t="s">
        <v>62</v>
      </c>
      <c r="E47" s="9"/>
      <c r="F47" s="10">
        <f>SUM(F48)</f>
        <v>6</v>
      </c>
    </row>
    <row r="48" spans="1:6" ht="15.75">
      <c r="A48" s="11" t="s">
        <v>9</v>
      </c>
      <c r="B48" s="9" t="s">
        <v>6</v>
      </c>
      <c r="C48" s="9" t="s">
        <v>11</v>
      </c>
      <c r="D48" s="9" t="s">
        <v>62</v>
      </c>
      <c r="E48" s="9">
        <v>540</v>
      </c>
      <c r="F48" s="10">
        <v>6</v>
      </c>
    </row>
    <row r="49" spans="1:6" ht="47.25">
      <c r="A49" s="24" t="s">
        <v>58</v>
      </c>
      <c r="B49" s="9" t="s">
        <v>6</v>
      </c>
      <c r="C49" s="9" t="s">
        <v>14</v>
      </c>
      <c r="D49" s="9"/>
      <c r="E49" s="9"/>
      <c r="F49" s="10">
        <f>SUM(F50)</f>
        <v>40</v>
      </c>
    </row>
    <row r="50" spans="1:6" ht="47.25" customHeight="1">
      <c r="A50" s="30" t="s">
        <v>96</v>
      </c>
      <c r="B50" s="9" t="s">
        <v>6</v>
      </c>
      <c r="C50" s="9" t="s">
        <v>14</v>
      </c>
      <c r="D50" s="9" t="s">
        <v>62</v>
      </c>
      <c r="E50" s="9"/>
      <c r="F50" s="10">
        <f>SUM(F51)</f>
        <v>40</v>
      </c>
    </row>
    <row r="51" spans="1:6" ht="15.75">
      <c r="A51" s="11" t="s">
        <v>9</v>
      </c>
      <c r="B51" s="9" t="s">
        <v>6</v>
      </c>
      <c r="C51" s="9" t="s">
        <v>14</v>
      </c>
      <c r="D51" s="9" t="s">
        <v>62</v>
      </c>
      <c r="E51" s="9">
        <v>540</v>
      </c>
      <c r="F51" s="10">
        <v>40</v>
      </c>
    </row>
    <row r="52" spans="1:6" ht="15.75">
      <c r="A52" s="37" t="s">
        <v>107</v>
      </c>
      <c r="B52" s="9" t="s">
        <v>6</v>
      </c>
      <c r="C52" s="9" t="s">
        <v>108</v>
      </c>
      <c r="D52" s="9"/>
      <c r="E52" s="9"/>
      <c r="F52" s="10">
        <f>F55</f>
        <v>131.7</v>
      </c>
    </row>
    <row r="53" spans="1:6" ht="31.5">
      <c r="A53" s="37" t="s">
        <v>51</v>
      </c>
      <c r="B53" s="9" t="s">
        <v>6</v>
      </c>
      <c r="C53" s="9" t="s">
        <v>108</v>
      </c>
      <c r="D53" s="38" t="s">
        <v>61</v>
      </c>
      <c r="E53" s="9"/>
      <c r="F53" s="10">
        <f>F55</f>
        <v>131.7</v>
      </c>
    </row>
    <row r="54" spans="1:6" ht="47.25">
      <c r="A54" s="37" t="s">
        <v>112</v>
      </c>
      <c r="B54" s="9" t="s">
        <v>6</v>
      </c>
      <c r="C54" s="9" t="s">
        <v>108</v>
      </c>
      <c r="D54" s="38" t="s">
        <v>109</v>
      </c>
      <c r="E54" s="9"/>
      <c r="F54" s="10">
        <f>F55</f>
        <v>131.7</v>
      </c>
    </row>
    <row r="55" spans="1:6" ht="47.25">
      <c r="A55" s="40" t="s">
        <v>18</v>
      </c>
      <c r="B55" s="9" t="s">
        <v>6</v>
      </c>
      <c r="C55" s="9" t="s">
        <v>108</v>
      </c>
      <c r="D55" s="38" t="s">
        <v>109</v>
      </c>
      <c r="E55" s="9" t="s">
        <v>55</v>
      </c>
      <c r="F55" s="10">
        <v>131.7</v>
      </c>
    </row>
    <row r="56" spans="1:6" ht="15.75">
      <c r="A56" s="12" t="s">
        <v>15</v>
      </c>
      <c r="B56" s="9" t="s">
        <v>6</v>
      </c>
      <c r="C56" s="9">
        <v>13</v>
      </c>
      <c r="D56" s="9"/>
      <c r="E56" s="9"/>
      <c r="F56" s="10">
        <f>F57</f>
        <v>1085.624</v>
      </c>
    </row>
    <row r="57" spans="1:6" ht="31.5">
      <c r="A57" s="12" t="s">
        <v>51</v>
      </c>
      <c r="B57" s="9" t="s">
        <v>6</v>
      </c>
      <c r="C57" s="9" t="s">
        <v>54</v>
      </c>
      <c r="D57" s="9" t="s">
        <v>61</v>
      </c>
      <c r="E57" s="9"/>
      <c r="F57" s="10">
        <f>SUM(F61+F71)</f>
        <v>1085.624</v>
      </c>
    </row>
    <row r="58" spans="1:6" ht="47.25" hidden="1">
      <c r="A58" s="12" t="s">
        <v>82</v>
      </c>
      <c r="B58" s="9" t="s">
        <v>6</v>
      </c>
      <c r="C58" s="9" t="s">
        <v>54</v>
      </c>
      <c r="D58" s="9" t="s">
        <v>63</v>
      </c>
      <c r="E58" s="9"/>
      <c r="F58" s="10">
        <f>SUM(F60)</f>
        <v>0</v>
      </c>
    </row>
    <row r="59" spans="1:6" ht="47.25" hidden="1">
      <c r="A59" s="26" t="s">
        <v>89</v>
      </c>
      <c r="B59" s="9" t="s">
        <v>6</v>
      </c>
      <c r="C59" s="9" t="s">
        <v>54</v>
      </c>
      <c r="D59" s="9" t="s">
        <v>63</v>
      </c>
      <c r="E59" s="9"/>
      <c r="F59" s="10"/>
    </row>
    <row r="60" spans="1:6" ht="36" customHeight="1" hidden="1">
      <c r="A60" s="12" t="s">
        <v>18</v>
      </c>
      <c r="B60" s="9" t="s">
        <v>6</v>
      </c>
      <c r="C60" s="9" t="s">
        <v>54</v>
      </c>
      <c r="D60" s="9" t="s">
        <v>63</v>
      </c>
      <c r="E60" s="9" t="s">
        <v>55</v>
      </c>
      <c r="F60" s="10"/>
    </row>
    <row r="61" spans="1:6" ht="31.5">
      <c r="A61" s="12" t="s">
        <v>16</v>
      </c>
      <c r="B61" s="9" t="s">
        <v>6</v>
      </c>
      <c r="C61" s="9">
        <v>13</v>
      </c>
      <c r="D61" s="9" t="s">
        <v>64</v>
      </c>
      <c r="E61" s="9"/>
      <c r="F61" s="10">
        <f>SUM(F62+F63+F64+F65+F67+F69)</f>
        <v>1084.76</v>
      </c>
    </row>
    <row r="62" spans="1:6" ht="15.75">
      <c r="A62" s="12" t="s">
        <v>83</v>
      </c>
      <c r="B62" s="9" t="s">
        <v>6</v>
      </c>
      <c r="C62" s="9">
        <v>13</v>
      </c>
      <c r="D62" s="9" t="s">
        <v>64</v>
      </c>
      <c r="E62" s="9">
        <v>111</v>
      </c>
      <c r="F62" s="10">
        <v>339.2</v>
      </c>
    </row>
    <row r="63" spans="1:6" ht="47.25">
      <c r="A63" s="12" t="s">
        <v>101</v>
      </c>
      <c r="B63" s="9" t="s">
        <v>6</v>
      </c>
      <c r="C63" s="9">
        <v>13</v>
      </c>
      <c r="D63" s="9" t="s">
        <v>64</v>
      </c>
      <c r="E63" s="9" t="s">
        <v>100</v>
      </c>
      <c r="F63" s="10">
        <v>102.4</v>
      </c>
    </row>
    <row r="64" spans="1:6" ht="31.5">
      <c r="A64" s="12" t="s">
        <v>17</v>
      </c>
      <c r="B64" s="9" t="s">
        <v>6</v>
      </c>
      <c r="C64" s="9">
        <v>13</v>
      </c>
      <c r="D64" s="9" t="s">
        <v>64</v>
      </c>
      <c r="E64" s="9">
        <v>242</v>
      </c>
      <c r="F64" s="10">
        <v>55.2</v>
      </c>
    </row>
    <row r="65" spans="1:6" ht="31.5" customHeight="1">
      <c r="A65" s="12" t="s">
        <v>18</v>
      </c>
      <c r="B65" s="9" t="s">
        <v>6</v>
      </c>
      <c r="C65" s="9">
        <v>13</v>
      </c>
      <c r="D65" s="9" t="s">
        <v>64</v>
      </c>
      <c r="E65" s="9">
        <v>244</v>
      </c>
      <c r="F65" s="10">
        <f>67+59.4+146.16+273.8</f>
        <v>546.36</v>
      </c>
    </row>
    <row r="66" spans="1:6" ht="31.5" customHeight="1" hidden="1">
      <c r="A66" s="19" t="s">
        <v>57</v>
      </c>
      <c r="B66" s="9" t="s">
        <v>6</v>
      </c>
      <c r="C66" s="9" t="s">
        <v>54</v>
      </c>
      <c r="D66" s="9" t="s">
        <v>64</v>
      </c>
      <c r="E66" s="9" t="s">
        <v>56</v>
      </c>
      <c r="F66" s="10"/>
    </row>
    <row r="67" spans="1:6" ht="15.75">
      <c r="A67" s="11" t="s">
        <v>117</v>
      </c>
      <c r="B67" s="9" t="s">
        <v>6</v>
      </c>
      <c r="C67" s="9">
        <v>13</v>
      </c>
      <c r="D67" s="9" t="s">
        <v>64</v>
      </c>
      <c r="E67" s="9">
        <v>852</v>
      </c>
      <c r="F67" s="10">
        <v>20</v>
      </c>
    </row>
    <row r="68" spans="1:6" ht="15.75" hidden="1">
      <c r="A68" s="24"/>
      <c r="B68" s="21"/>
      <c r="C68" s="21"/>
      <c r="D68" s="9"/>
      <c r="E68" s="21"/>
      <c r="F68" s="25"/>
    </row>
    <row r="69" spans="1:6" ht="15.75">
      <c r="A69" s="24" t="s">
        <v>110</v>
      </c>
      <c r="B69" s="21" t="s">
        <v>6</v>
      </c>
      <c r="C69" s="21" t="s">
        <v>54</v>
      </c>
      <c r="D69" s="9" t="s">
        <v>64</v>
      </c>
      <c r="E69" s="21" t="s">
        <v>103</v>
      </c>
      <c r="F69" s="25">
        <v>21.6</v>
      </c>
    </row>
    <row r="70" spans="1:6" ht="31.5" hidden="1">
      <c r="A70" s="12" t="s">
        <v>51</v>
      </c>
      <c r="B70" s="9" t="s">
        <v>6</v>
      </c>
      <c r="C70" s="9" t="s">
        <v>54</v>
      </c>
      <c r="D70" s="9" t="s">
        <v>61</v>
      </c>
      <c r="E70" s="21"/>
      <c r="F70" s="10">
        <f>SUM(F71+F72)</f>
        <v>1.528</v>
      </c>
    </row>
    <row r="71" spans="1:6" ht="129" customHeight="1">
      <c r="A71" s="11" t="s">
        <v>52</v>
      </c>
      <c r="B71" s="9" t="s">
        <v>6</v>
      </c>
      <c r="C71" s="9">
        <v>13</v>
      </c>
      <c r="D71" s="21" t="s">
        <v>75</v>
      </c>
      <c r="E71" s="9"/>
      <c r="F71" s="10">
        <f>SUM(F72+F73)</f>
        <v>0.8640000000000001</v>
      </c>
    </row>
    <row r="72" spans="1:6" ht="31.5">
      <c r="A72" s="11" t="s">
        <v>79</v>
      </c>
      <c r="B72" s="9" t="s">
        <v>6</v>
      </c>
      <c r="C72" s="9">
        <v>13</v>
      </c>
      <c r="D72" s="21" t="s">
        <v>75</v>
      </c>
      <c r="E72" s="9">
        <v>121</v>
      </c>
      <c r="F72" s="10">
        <v>0.664</v>
      </c>
    </row>
    <row r="73" spans="1:6" ht="63">
      <c r="A73" s="11" t="s">
        <v>99</v>
      </c>
      <c r="B73" s="9" t="s">
        <v>6</v>
      </c>
      <c r="C73" s="9" t="s">
        <v>54</v>
      </c>
      <c r="D73" s="21" t="s">
        <v>75</v>
      </c>
      <c r="E73" s="9" t="s">
        <v>98</v>
      </c>
      <c r="F73" s="10">
        <v>0.2</v>
      </c>
    </row>
    <row r="74" spans="1:6" ht="15.75">
      <c r="A74" s="13" t="s">
        <v>19</v>
      </c>
      <c r="B74" s="14" t="s">
        <v>20</v>
      </c>
      <c r="C74" s="14"/>
      <c r="D74" s="14"/>
      <c r="E74" s="14"/>
      <c r="F74" s="15">
        <f>SUM(F75)</f>
        <v>166.8</v>
      </c>
    </row>
    <row r="75" spans="1:6" ht="15.75">
      <c r="A75" s="11" t="s">
        <v>21</v>
      </c>
      <c r="B75" s="9" t="s">
        <v>20</v>
      </c>
      <c r="C75" s="9" t="s">
        <v>8</v>
      </c>
      <c r="D75" s="9"/>
      <c r="E75" s="9"/>
      <c r="F75" s="10">
        <f>SUM(F76)</f>
        <v>166.8</v>
      </c>
    </row>
    <row r="76" spans="1:6" ht="31.5">
      <c r="A76" s="11" t="s">
        <v>51</v>
      </c>
      <c r="B76" s="9" t="s">
        <v>20</v>
      </c>
      <c r="C76" s="9" t="s">
        <v>8</v>
      </c>
      <c r="D76" s="9" t="s">
        <v>61</v>
      </c>
      <c r="E76" s="9"/>
      <c r="F76" s="10">
        <f>SUM(F78:F87)</f>
        <v>166.8</v>
      </c>
    </row>
    <row r="77" spans="1:6" ht="47.25">
      <c r="A77" s="11" t="s">
        <v>22</v>
      </c>
      <c r="B77" s="9" t="s">
        <v>20</v>
      </c>
      <c r="C77" s="9" t="s">
        <v>8</v>
      </c>
      <c r="D77" s="21" t="s">
        <v>76</v>
      </c>
      <c r="E77" s="9"/>
      <c r="F77" s="10">
        <f>SUM(F78:F87)</f>
        <v>166.8</v>
      </c>
    </row>
    <row r="78" spans="1:6" ht="31.5" customHeight="1">
      <c r="A78" s="11" t="s">
        <v>79</v>
      </c>
      <c r="B78" s="9" t="s">
        <v>20</v>
      </c>
      <c r="C78" s="9" t="s">
        <v>8</v>
      </c>
      <c r="D78" s="9" t="s">
        <v>77</v>
      </c>
      <c r="E78" s="9">
        <v>121</v>
      </c>
      <c r="F78" s="10">
        <v>128.1</v>
      </c>
    </row>
    <row r="79" spans="1:6" ht="31.5" hidden="1">
      <c r="A79" s="16" t="s">
        <v>23</v>
      </c>
      <c r="B79" s="17" t="s">
        <v>8</v>
      </c>
      <c r="C79" s="18"/>
      <c r="D79" s="18"/>
      <c r="E79" s="18"/>
      <c r="F79" s="15">
        <f>SUM(F80,F84)</f>
        <v>0</v>
      </c>
    </row>
    <row r="80" spans="1:6" ht="47.25" hidden="1">
      <c r="A80" s="16" t="s">
        <v>24</v>
      </c>
      <c r="B80" s="18" t="s">
        <v>8</v>
      </c>
      <c r="C80" s="18" t="s">
        <v>25</v>
      </c>
      <c r="D80" s="18"/>
      <c r="E80" s="18"/>
      <c r="F80" s="10">
        <f>SUM(F81)</f>
        <v>0</v>
      </c>
    </row>
    <row r="81" spans="1:6" ht="47.25" hidden="1">
      <c r="A81" s="12" t="s">
        <v>26</v>
      </c>
      <c r="B81" s="18" t="s">
        <v>8</v>
      </c>
      <c r="C81" s="18" t="s">
        <v>25</v>
      </c>
      <c r="D81" s="18" t="s">
        <v>65</v>
      </c>
      <c r="E81" s="18"/>
      <c r="F81" s="10">
        <f>SUM(F82)</f>
        <v>0</v>
      </c>
    </row>
    <row r="82" spans="1:6" ht="47.25" hidden="1">
      <c r="A82" s="12" t="s">
        <v>27</v>
      </c>
      <c r="B82" s="18" t="s">
        <v>8</v>
      </c>
      <c r="C82" s="18" t="s">
        <v>25</v>
      </c>
      <c r="D82" s="18" t="s">
        <v>65</v>
      </c>
      <c r="E82" s="18"/>
      <c r="F82" s="10">
        <f>SUM(F83)</f>
        <v>0</v>
      </c>
    </row>
    <row r="83" spans="1:6" ht="31.5" customHeight="1" hidden="1">
      <c r="A83" s="12" t="s">
        <v>28</v>
      </c>
      <c r="B83" s="18" t="s">
        <v>8</v>
      </c>
      <c r="C83" s="18" t="s">
        <v>25</v>
      </c>
      <c r="D83" s="18" t="s">
        <v>65</v>
      </c>
      <c r="E83" s="18">
        <v>244</v>
      </c>
      <c r="F83" s="10"/>
    </row>
    <row r="84" spans="1:6" ht="15.75" hidden="1">
      <c r="A84" s="12" t="s">
        <v>29</v>
      </c>
      <c r="B84" s="18" t="s">
        <v>8</v>
      </c>
      <c r="C84" s="18">
        <v>10</v>
      </c>
      <c r="D84" s="18"/>
      <c r="E84" s="18"/>
      <c r="F84" s="10">
        <f>SUM(F85)</f>
        <v>0</v>
      </c>
    </row>
    <row r="85" spans="1:6" ht="15.75" customHeight="1" hidden="1">
      <c r="A85" s="12" t="s">
        <v>30</v>
      </c>
      <c r="B85" s="18" t="s">
        <v>8</v>
      </c>
      <c r="C85" s="18">
        <v>10</v>
      </c>
      <c r="D85" s="18" t="s">
        <v>31</v>
      </c>
      <c r="E85" s="18"/>
      <c r="F85" s="10">
        <f>SUM(F86)</f>
        <v>0</v>
      </c>
    </row>
    <row r="86" spans="1:6" ht="31.5" customHeight="1" hidden="1">
      <c r="A86" s="12" t="s">
        <v>28</v>
      </c>
      <c r="B86" s="18" t="s">
        <v>8</v>
      </c>
      <c r="C86" s="18">
        <v>10</v>
      </c>
      <c r="D86" s="18" t="s">
        <v>31</v>
      </c>
      <c r="E86" s="18">
        <v>244</v>
      </c>
      <c r="F86" s="10"/>
    </row>
    <row r="87" spans="1:6" ht="31.5" customHeight="1">
      <c r="A87" s="11" t="s">
        <v>99</v>
      </c>
      <c r="B87" s="9" t="s">
        <v>20</v>
      </c>
      <c r="C87" s="9" t="s">
        <v>8</v>
      </c>
      <c r="D87" s="9" t="s">
        <v>77</v>
      </c>
      <c r="E87" s="18" t="s">
        <v>98</v>
      </c>
      <c r="F87" s="10">
        <v>38.7</v>
      </c>
    </row>
    <row r="88" spans="1:6" s="20" customFormat="1" ht="20.25" customHeight="1">
      <c r="A88" s="16" t="s">
        <v>86</v>
      </c>
      <c r="B88" s="17" t="s">
        <v>11</v>
      </c>
      <c r="C88" s="17"/>
      <c r="D88" s="17"/>
      <c r="E88" s="17"/>
      <c r="F88" s="15">
        <f>SUM(F94+F90)</f>
        <v>356.52</v>
      </c>
    </row>
    <row r="89" spans="1:6" s="20" customFormat="1" ht="20.25" customHeight="1">
      <c r="A89" s="36" t="s">
        <v>104</v>
      </c>
      <c r="B89" s="18" t="s">
        <v>11</v>
      </c>
      <c r="C89" s="18" t="s">
        <v>14</v>
      </c>
      <c r="D89" s="17"/>
      <c r="E89" s="17"/>
      <c r="F89" s="10">
        <f>F91</f>
        <v>56.52</v>
      </c>
    </row>
    <row r="90" spans="1:6" s="20" customFormat="1" ht="20.25" customHeight="1">
      <c r="A90" s="11" t="s">
        <v>51</v>
      </c>
      <c r="B90" s="18" t="s">
        <v>11</v>
      </c>
      <c r="C90" s="18" t="s">
        <v>14</v>
      </c>
      <c r="D90" s="32" t="s">
        <v>61</v>
      </c>
      <c r="E90" s="17"/>
      <c r="F90" s="10">
        <f>F91</f>
        <v>56.52</v>
      </c>
    </row>
    <row r="91" spans="1:6" s="20" customFormat="1" ht="54.75" customHeight="1">
      <c r="A91" s="36" t="s">
        <v>115</v>
      </c>
      <c r="B91" s="18" t="s">
        <v>11</v>
      </c>
      <c r="C91" s="18" t="s">
        <v>14</v>
      </c>
      <c r="D91" s="32" t="s">
        <v>113</v>
      </c>
      <c r="E91" s="18"/>
      <c r="F91" s="10">
        <v>56.52</v>
      </c>
    </row>
    <row r="92" spans="1:6" s="20" customFormat="1" ht="35.25" customHeight="1">
      <c r="A92" s="24" t="s">
        <v>18</v>
      </c>
      <c r="B92" s="18" t="s">
        <v>11</v>
      </c>
      <c r="C92" s="18" t="s">
        <v>14</v>
      </c>
      <c r="D92" s="32" t="s">
        <v>113</v>
      </c>
      <c r="E92" s="18" t="s">
        <v>55</v>
      </c>
      <c r="F92" s="10">
        <v>56.52</v>
      </c>
    </row>
    <row r="93" spans="1:6" ht="15.75" customHeight="1">
      <c r="A93" s="12" t="s">
        <v>78</v>
      </c>
      <c r="B93" s="18" t="s">
        <v>11</v>
      </c>
      <c r="C93" s="18" t="s">
        <v>25</v>
      </c>
      <c r="D93" s="18"/>
      <c r="E93" s="18"/>
      <c r="F93" s="10">
        <f>F96</f>
        <v>300</v>
      </c>
    </row>
    <row r="94" spans="1:6" ht="64.5" customHeight="1">
      <c r="A94" s="19" t="s">
        <v>87</v>
      </c>
      <c r="B94" s="32" t="s">
        <v>11</v>
      </c>
      <c r="C94" s="32" t="s">
        <v>25</v>
      </c>
      <c r="D94" s="32" t="s">
        <v>88</v>
      </c>
      <c r="E94" s="18"/>
      <c r="F94" s="10">
        <f>SUM(F95)</f>
        <v>300</v>
      </c>
    </row>
    <row r="95" spans="1:6" ht="25.5" customHeight="1">
      <c r="A95" s="31" t="s">
        <v>84</v>
      </c>
      <c r="B95" s="32" t="s">
        <v>11</v>
      </c>
      <c r="C95" s="32" t="s">
        <v>25</v>
      </c>
      <c r="D95" s="32" t="s">
        <v>111</v>
      </c>
      <c r="E95" s="18"/>
      <c r="F95" s="10">
        <f>F96</f>
        <v>300</v>
      </c>
    </row>
    <row r="96" spans="1:6" ht="30" customHeight="1">
      <c r="A96" s="24" t="s">
        <v>18</v>
      </c>
      <c r="B96" s="32" t="s">
        <v>11</v>
      </c>
      <c r="C96" s="32" t="s">
        <v>25</v>
      </c>
      <c r="D96" s="32" t="s">
        <v>111</v>
      </c>
      <c r="E96" s="18" t="s">
        <v>55</v>
      </c>
      <c r="F96" s="10">
        <v>300</v>
      </c>
    </row>
    <row r="97" spans="1:6" ht="15.75">
      <c r="A97" s="16" t="s">
        <v>32</v>
      </c>
      <c r="B97" s="17" t="s">
        <v>33</v>
      </c>
      <c r="C97" s="17"/>
      <c r="D97" s="17"/>
      <c r="E97" s="17"/>
      <c r="F97" s="15">
        <f>F98</f>
        <v>366.1</v>
      </c>
    </row>
    <row r="98" spans="1:6" ht="15.75">
      <c r="A98" s="12" t="s">
        <v>34</v>
      </c>
      <c r="B98" s="18" t="s">
        <v>33</v>
      </c>
      <c r="C98" s="18" t="s">
        <v>8</v>
      </c>
      <c r="D98" s="18"/>
      <c r="E98" s="18"/>
      <c r="F98" s="10">
        <f>SUM(F103+F99)</f>
        <v>366.1</v>
      </c>
    </row>
    <row r="99" spans="1:6" ht="31.5">
      <c r="A99" s="37" t="s">
        <v>51</v>
      </c>
      <c r="B99" s="18" t="s">
        <v>33</v>
      </c>
      <c r="C99" s="18" t="s">
        <v>8</v>
      </c>
      <c r="D99" s="38" t="s">
        <v>61</v>
      </c>
      <c r="E99" s="18"/>
      <c r="F99" s="10">
        <f>F101</f>
        <v>100</v>
      </c>
    </row>
    <row r="100" spans="1:6" ht="52.5" customHeight="1">
      <c r="A100" s="36" t="s">
        <v>105</v>
      </c>
      <c r="B100" s="18" t="s">
        <v>33</v>
      </c>
      <c r="C100" s="18" t="s">
        <v>8</v>
      </c>
      <c r="D100" s="39" t="s">
        <v>106</v>
      </c>
      <c r="E100" s="18"/>
      <c r="F100" s="10">
        <f>F101</f>
        <v>100</v>
      </c>
    </row>
    <row r="101" spans="1:6" ht="32.25" customHeight="1">
      <c r="A101" s="36" t="s">
        <v>18</v>
      </c>
      <c r="B101" s="18" t="s">
        <v>33</v>
      </c>
      <c r="C101" s="18" t="s">
        <v>8</v>
      </c>
      <c r="D101" s="39" t="s">
        <v>106</v>
      </c>
      <c r="E101" s="18" t="s">
        <v>55</v>
      </c>
      <c r="F101" s="10">
        <v>100</v>
      </c>
    </row>
    <row r="102" spans="1:6" ht="15.75" hidden="1">
      <c r="A102" s="12"/>
      <c r="B102" s="18"/>
      <c r="C102" s="18"/>
      <c r="D102" s="18"/>
      <c r="E102" s="18"/>
      <c r="F102" s="10"/>
    </row>
    <row r="103" spans="1:6" ht="63">
      <c r="A103" s="19" t="s">
        <v>87</v>
      </c>
      <c r="B103" s="18" t="s">
        <v>33</v>
      </c>
      <c r="C103" s="18" t="s">
        <v>8</v>
      </c>
      <c r="D103" s="18" t="s">
        <v>88</v>
      </c>
      <c r="E103" s="18"/>
      <c r="F103" s="10">
        <f>SUM(F104+F110)</f>
        <v>266.1</v>
      </c>
    </row>
    <row r="104" spans="1:6" ht="15.75">
      <c r="A104" s="12" t="s">
        <v>35</v>
      </c>
      <c r="B104" s="18" t="s">
        <v>33</v>
      </c>
      <c r="C104" s="18" t="s">
        <v>8</v>
      </c>
      <c r="D104" s="18" t="s">
        <v>66</v>
      </c>
      <c r="E104" s="18"/>
      <c r="F104" s="10">
        <f>SUM(F105)</f>
        <v>114.4</v>
      </c>
    </row>
    <row r="105" spans="1:6" ht="31.5" customHeight="1">
      <c r="A105" s="11" t="s">
        <v>18</v>
      </c>
      <c r="B105" s="18" t="s">
        <v>33</v>
      </c>
      <c r="C105" s="18" t="s">
        <v>8</v>
      </c>
      <c r="D105" s="18" t="s">
        <v>66</v>
      </c>
      <c r="E105" s="18">
        <v>244</v>
      </c>
      <c r="F105" s="10">
        <v>114.4</v>
      </c>
    </row>
    <row r="106" spans="1:6" ht="15.75" hidden="1">
      <c r="A106" s="12" t="s">
        <v>36</v>
      </c>
      <c r="B106" s="18" t="s">
        <v>33</v>
      </c>
      <c r="C106" s="18" t="s">
        <v>8</v>
      </c>
      <c r="D106" s="18" t="s">
        <v>67</v>
      </c>
      <c r="E106" s="18"/>
      <c r="F106" s="10">
        <f>SUM(F107)</f>
        <v>0</v>
      </c>
    </row>
    <row r="107" spans="1:6" ht="31.5" customHeight="1" hidden="1">
      <c r="A107" s="11" t="s">
        <v>18</v>
      </c>
      <c r="B107" s="18" t="s">
        <v>33</v>
      </c>
      <c r="C107" s="18" t="s">
        <v>8</v>
      </c>
      <c r="D107" s="18" t="s">
        <v>67</v>
      </c>
      <c r="E107" s="18">
        <v>244</v>
      </c>
      <c r="F107" s="10"/>
    </row>
    <row r="108" spans="1:6" ht="31.5" hidden="1">
      <c r="A108" s="12" t="s">
        <v>37</v>
      </c>
      <c r="B108" s="18" t="s">
        <v>33</v>
      </c>
      <c r="C108" s="18" t="s">
        <v>8</v>
      </c>
      <c r="D108" s="18" t="s">
        <v>68</v>
      </c>
      <c r="E108" s="18"/>
      <c r="F108" s="10">
        <f>SUM(F109)</f>
        <v>0</v>
      </c>
    </row>
    <row r="109" spans="1:6" ht="31.5" customHeight="1" hidden="1">
      <c r="A109" s="11" t="s">
        <v>18</v>
      </c>
      <c r="B109" s="18" t="s">
        <v>33</v>
      </c>
      <c r="C109" s="18" t="s">
        <v>8</v>
      </c>
      <c r="D109" s="18" t="s">
        <v>68</v>
      </c>
      <c r="E109" s="18">
        <v>244</v>
      </c>
      <c r="F109" s="10"/>
    </row>
    <row r="110" spans="1:6" ht="31.5" customHeight="1">
      <c r="A110" s="36" t="s">
        <v>37</v>
      </c>
      <c r="B110" s="18" t="s">
        <v>33</v>
      </c>
      <c r="C110" s="18" t="s">
        <v>8</v>
      </c>
      <c r="D110" s="18" t="s">
        <v>68</v>
      </c>
      <c r="E110" s="18"/>
      <c r="F110" s="10">
        <f>F111</f>
        <v>151.7</v>
      </c>
    </row>
    <row r="111" spans="1:6" ht="31.5" customHeight="1">
      <c r="A111" s="36" t="s">
        <v>18</v>
      </c>
      <c r="B111" s="18" t="s">
        <v>33</v>
      </c>
      <c r="C111" s="18" t="s">
        <v>8</v>
      </c>
      <c r="D111" s="18" t="s">
        <v>68</v>
      </c>
      <c r="E111" s="18" t="s">
        <v>55</v>
      </c>
      <c r="F111" s="10">
        <v>151.7</v>
      </c>
    </row>
    <row r="112" spans="1:6" ht="15.75">
      <c r="A112" s="13" t="s">
        <v>38</v>
      </c>
      <c r="B112" s="14" t="s">
        <v>39</v>
      </c>
      <c r="C112" s="14"/>
      <c r="D112" s="14"/>
      <c r="E112" s="14"/>
      <c r="F112" s="15">
        <f>SUM(F113)</f>
        <v>50</v>
      </c>
    </row>
    <row r="113" spans="1:6" ht="15.75">
      <c r="A113" s="11" t="s">
        <v>40</v>
      </c>
      <c r="B113" s="9" t="s">
        <v>39</v>
      </c>
      <c r="C113" s="9" t="s">
        <v>6</v>
      </c>
      <c r="D113" s="9"/>
      <c r="E113" s="9"/>
      <c r="F113" s="10">
        <f>SUM(F115)</f>
        <v>50</v>
      </c>
    </row>
    <row r="114" spans="1:6" ht="31.5">
      <c r="A114" s="12" t="s">
        <v>51</v>
      </c>
      <c r="B114" s="9" t="s">
        <v>39</v>
      </c>
      <c r="C114" s="9" t="s">
        <v>6</v>
      </c>
      <c r="D114" s="9" t="s">
        <v>61</v>
      </c>
      <c r="E114" s="9"/>
      <c r="F114" s="10">
        <v>50</v>
      </c>
    </row>
    <row r="115" spans="1:6" ht="31.5" customHeight="1">
      <c r="A115" s="30" t="s">
        <v>96</v>
      </c>
      <c r="B115" s="9" t="s">
        <v>39</v>
      </c>
      <c r="C115" s="9" t="s">
        <v>6</v>
      </c>
      <c r="D115" s="18" t="s">
        <v>62</v>
      </c>
      <c r="E115" s="18"/>
      <c r="F115" s="10">
        <f>SUM(F116)</f>
        <v>50</v>
      </c>
    </row>
    <row r="116" spans="1:6" ht="15.75">
      <c r="A116" s="11" t="s">
        <v>9</v>
      </c>
      <c r="B116" s="9" t="s">
        <v>39</v>
      </c>
      <c r="C116" s="9" t="s">
        <v>6</v>
      </c>
      <c r="D116" s="18" t="s">
        <v>62</v>
      </c>
      <c r="E116" s="18" t="s">
        <v>41</v>
      </c>
      <c r="F116" s="10">
        <v>50</v>
      </c>
    </row>
    <row r="117" spans="1:6" s="20" customFormat="1" ht="15.75">
      <c r="A117" s="13" t="s">
        <v>69</v>
      </c>
      <c r="B117" s="14" t="s">
        <v>70</v>
      </c>
      <c r="C117" s="14"/>
      <c r="D117" s="17"/>
      <c r="E117" s="17"/>
      <c r="F117" s="15">
        <f>F121</f>
        <v>16.7</v>
      </c>
    </row>
    <row r="118" spans="1:6" ht="15.75">
      <c r="A118" s="24" t="s">
        <v>85</v>
      </c>
      <c r="B118" s="9" t="s">
        <v>70</v>
      </c>
      <c r="C118" s="9" t="s">
        <v>6</v>
      </c>
      <c r="D118" s="18"/>
      <c r="E118" s="18"/>
      <c r="F118" s="10">
        <f>F121</f>
        <v>16.7</v>
      </c>
    </row>
    <row r="119" spans="1:6" ht="31.5">
      <c r="A119" s="12" t="s">
        <v>51</v>
      </c>
      <c r="B119" s="9" t="s">
        <v>70</v>
      </c>
      <c r="C119" s="9" t="s">
        <v>6</v>
      </c>
      <c r="D119" s="9" t="s">
        <v>61</v>
      </c>
      <c r="E119" s="18"/>
      <c r="F119" s="10">
        <f>F121</f>
        <v>16.7</v>
      </c>
    </row>
    <row r="120" spans="1:6" ht="15.75">
      <c r="A120" s="11" t="s">
        <v>71</v>
      </c>
      <c r="B120" s="9" t="s">
        <v>70</v>
      </c>
      <c r="C120" s="9" t="s">
        <v>6</v>
      </c>
      <c r="D120" s="18" t="s">
        <v>73</v>
      </c>
      <c r="E120" s="18"/>
      <c r="F120" s="10">
        <f>F121</f>
        <v>16.7</v>
      </c>
    </row>
    <row r="121" spans="1:6" ht="15.75">
      <c r="A121" s="11" t="s">
        <v>72</v>
      </c>
      <c r="B121" s="9" t="s">
        <v>70</v>
      </c>
      <c r="C121" s="9" t="s">
        <v>6</v>
      </c>
      <c r="D121" s="18" t="s">
        <v>73</v>
      </c>
      <c r="E121" s="18" t="s">
        <v>74</v>
      </c>
      <c r="F121" s="10">
        <v>16.7</v>
      </c>
    </row>
    <row r="122" spans="1:6" ht="15.75" hidden="1">
      <c r="A122" s="11"/>
      <c r="B122" s="9"/>
      <c r="C122" s="9"/>
      <c r="D122" s="18"/>
      <c r="E122" s="18"/>
      <c r="F122" s="10"/>
    </row>
    <row r="123" spans="1:6" ht="15.75">
      <c r="A123" s="13" t="s">
        <v>42</v>
      </c>
      <c r="B123" s="14"/>
      <c r="C123" s="14"/>
      <c r="D123" s="14"/>
      <c r="E123" s="14"/>
      <c r="F123" s="15">
        <f>SUM(F16+F74++F88+F97+F112++F117)</f>
        <v>3548.444</v>
      </c>
    </row>
  </sheetData>
  <sheetProtection/>
  <mergeCells count="4">
    <mergeCell ref="E13:F13"/>
    <mergeCell ref="A9:F9"/>
    <mergeCell ref="A10:F10"/>
    <mergeCell ref="A11:F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2017-11-28T12:14:13Z</dcterms:modified>
  <cp:category/>
  <cp:version/>
  <cp:contentType/>
  <cp:contentStatus/>
</cp:coreProperties>
</file>